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6660"/>
  </bookViews>
  <sheets>
    <sheet name="Kiem toan" sheetId="1" r:id="rId1"/>
    <sheet name="KHĐT" sheetId="2" r:id="rId2"/>
    <sheet name="QTKD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0" i="2" l="1"/>
  <c r="D14" i="3"/>
  <c r="D9" i="2"/>
  <c r="J10" i="1"/>
  <c r="D13" i="1" s="1"/>
  <c r="D14" i="1" s="1"/>
  <c r="J4" i="1"/>
  <c r="J6" i="2"/>
  <c r="J5" i="2"/>
  <c r="J4" i="2"/>
  <c r="J11" i="3"/>
  <c r="J5" i="3"/>
  <c r="J6" i="3"/>
  <c r="J4" i="3"/>
  <c r="D15" i="3" l="1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<sst xmlns="http://schemas.openxmlformats.org/spreadsheetml/2006/main" count="133" uniqueCount="82">
  <si>
    <t>18K4191001</t>
  </si>
  <si>
    <t>Dương Ánh</t>
  </si>
  <si>
    <t>Minh</t>
  </si>
  <si>
    <t>17/09/2000</t>
  </si>
  <si>
    <t>18K4191019</t>
  </si>
  <si>
    <t>Nguyễn Thị phương</t>
  </si>
  <si>
    <t>Thanh</t>
  </si>
  <si>
    <t>18K4191002</t>
  </si>
  <si>
    <t>Dương Thị</t>
  </si>
  <si>
    <t>Nhi</t>
  </si>
  <si>
    <t>28/04/2000</t>
  </si>
  <si>
    <t>18K4191005</t>
  </si>
  <si>
    <t>Trần Lê Anh</t>
  </si>
  <si>
    <t>Thư</t>
  </si>
  <si>
    <t>29/09/2000</t>
  </si>
  <si>
    <t>18K4191011</t>
  </si>
  <si>
    <t>Trần Thị Diệu</t>
  </si>
  <si>
    <t>Linh</t>
  </si>
  <si>
    <t>10/07/2000</t>
  </si>
  <si>
    <t>18K4191018</t>
  </si>
  <si>
    <t>Nguyễn Thị Trâm</t>
  </si>
  <si>
    <t>Như</t>
  </si>
  <si>
    <t>24/05/2000</t>
  </si>
  <si>
    <t>Nhung</t>
  </si>
  <si>
    <t>Bảo</t>
  </si>
  <si>
    <t>18K4161009</t>
  </si>
  <si>
    <t>Phan Nguyên</t>
  </si>
  <si>
    <t>27/10/2000</t>
  </si>
  <si>
    <t>7.84</t>
  </si>
  <si>
    <t>18K4161008</t>
  </si>
  <si>
    <t>Nguyễn Thị Tố</t>
  </si>
  <si>
    <t>26/10/2000</t>
  </si>
  <si>
    <t>7.73</t>
  </si>
  <si>
    <t>22/04/2000</t>
  </si>
  <si>
    <t>18K4171041</t>
  </si>
  <si>
    <t>Võ Thị</t>
  </si>
  <si>
    <t>05/11/2000</t>
  </si>
  <si>
    <t>18K4171032</t>
  </si>
  <si>
    <t>Trần Thùy</t>
  </si>
  <si>
    <t>06/06/2000</t>
  </si>
  <si>
    <t>18K4171018</t>
  </si>
  <si>
    <t>Nguyễn Thị Thu</t>
  </si>
  <si>
    <t>Hà</t>
  </si>
  <si>
    <t>05/01/2000</t>
  </si>
  <si>
    <t>18K4171045</t>
  </si>
  <si>
    <t>Nguyễn Quang</t>
  </si>
  <si>
    <t>Thắng</t>
  </si>
  <si>
    <t>18K4171040</t>
  </si>
  <si>
    <t>Trương Thị Minh</t>
  </si>
  <si>
    <t>Tâm</t>
  </si>
  <si>
    <t>30/05/2000</t>
  </si>
  <si>
    <t>18K4171031</t>
  </si>
  <si>
    <t>Nguyễn Hạnh</t>
  </si>
  <si>
    <t>Nguyên</t>
  </si>
  <si>
    <t>29/04/2000</t>
  </si>
  <si>
    <t>18K4171048</t>
  </si>
  <si>
    <t>Phan Thị</t>
  </si>
  <si>
    <t>Tình</t>
  </si>
  <si>
    <t>23/11/2000</t>
  </si>
  <si>
    <t>Tốt</t>
  </si>
  <si>
    <t>Stt</t>
  </si>
  <si>
    <t>Mã SV</t>
  </si>
  <si>
    <t>Họ</t>
  </si>
  <si>
    <t>Tên</t>
  </si>
  <si>
    <t>Ngày sinh</t>
  </si>
  <si>
    <t>Điểm TBC</t>
  </si>
  <si>
    <t>Rèn luyện</t>
  </si>
  <si>
    <t>Giỏi</t>
  </si>
  <si>
    <t>Khá</t>
  </si>
  <si>
    <t xml:space="preserve">DANH SÁCH SINH VIÊN NHẬN HỌC BỔNG K52 CLC KIỂM TOÁN </t>
  </si>
  <si>
    <t>Tổng</t>
  </si>
  <si>
    <t>Số tiền chi học bổng (đ)</t>
  </si>
  <si>
    <t>Số tiền thực cấp (đ)</t>
  </si>
  <si>
    <t>Số tiền thừa (đ)</t>
  </si>
  <si>
    <t>HỌC KỲ 2 NĂM HỌC 2018-2019</t>
  </si>
  <si>
    <t>Số tiền 
HB/1 tháng</t>
  </si>
  <si>
    <t>Loại
 Học bổng</t>
  </si>
  <si>
    <t>DANH SÁCH SINH VIÊN NHẬN HỌC BỔNG K52 CLC KHĐT</t>
  </si>
  <si>
    <t>DANH SÁCH SINH VIÊN NHẬN HỌC BỔNG K52 CLC QTKD</t>
  </si>
  <si>
    <t>Xuất sắc</t>
  </si>
  <si>
    <t>Số tiền 
HB/5 tháng</t>
  </si>
  <si>
    <t>Không cấp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</si>
</sst>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5" fontId="3" fillId="0" borderId="3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4" xfId="0" applyNumberFormat="1" applyFont="1" applyFill="1" applyBorder="1" applyAlignment="1" applyProtection="1">
      <alignment horizontal="center"/>
    </xf>
    <xf numFmtId="165" fontId="4" fillId="0" borderId="4" xfId="1" applyNumberFormat="1" applyFont="1" applyBorder="1"/>
    <xf numFmtId="0" fontId="6" fillId="0" borderId="2" xfId="0" applyNumberFormat="1" applyFont="1" applyFill="1" applyBorder="1" applyAlignment="1" applyProtection="1">
      <alignment horizontal="center"/>
    </xf>
    <xf numFmtId="165" fontId="4" fillId="0" borderId="2" xfId="1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NumberFormat="1" applyFont="1" applyFill="1" applyBorder="1" applyAlignment="1" applyProtection="1">
      <alignment horizontal="left"/>
    </xf>
    <xf numFmtId="0" fontId="6" fillId="0" borderId="8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/>
    </xf>
    <xf numFmtId="0" fontId="6" fillId="0" borderId="10" xfId="0" applyNumberFormat="1" applyFont="1" applyFill="1" applyBorder="1" applyAlignment="1" applyProtection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2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>
      <alignment horizontal="left"/>
    </xf>
    <xf numFmtId="0" fontId="6" fillId="0" borderId="14" xfId="0" applyNumberFormat="1" applyFont="1" applyFill="1" applyBorder="1" applyAlignment="1" applyProtection="1">
      <alignment horizontal="left"/>
    </xf>
    <xf numFmtId="0" fontId="4" fillId="0" borderId="12" xfId="0" applyFont="1" applyBorder="1" applyAlignment="1">
      <alignment horizontal="center"/>
    </xf>
    <xf numFmtId="165" fontId="4" fillId="0" borderId="12" xfId="1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ANH/REN%20LUYEN%20-%20TUONG/Nam%20hoc%202018-2019/Khoa%20QTKD/K52/K52CLC%20QTKD%20D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>
        <row r="11">
          <cell r="B11" t="str">
            <v>18K4171006</v>
          </cell>
          <cell r="C11" t="str">
            <v>Nguyễn Văn</v>
          </cell>
          <cell r="D11" t="str">
            <v xml:space="preserve"> Bảo</v>
          </cell>
          <cell r="E11">
            <v>36818</v>
          </cell>
          <cell r="F11" t="str">
            <v>Nam</v>
          </cell>
          <cell r="G11">
            <v>70</v>
          </cell>
          <cell r="H11">
            <v>70</v>
          </cell>
          <cell r="I11" t="str">
            <v>Khá</v>
          </cell>
        </row>
        <row r="12">
          <cell r="B12" t="str">
            <v>18K4171008</v>
          </cell>
          <cell r="C12" t="str">
            <v xml:space="preserve">Trần Hồ Kiều </v>
          </cell>
          <cell r="D12" t="str">
            <v>Diễm</v>
          </cell>
          <cell r="E12">
            <v>36872</v>
          </cell>
          <cell r="F12" t="str">
            <v>Nữ</v>
          </cell>
          <cell r="G12">
            <v>80</v>
          </cell>
          <cell r="H12">
            <v>78</v>
          </cell>
          <cell r="I12" t="str">
            <v>Khá</v>
          </cell>
        </row>
        <row r="13">
          <cell r="B13" t="str">
            <v>18K4171010</v>
          </cell>
          <cell r="C13" t="str">
            <v>Đặng Thị Mỹ</v>
          </cell>
          <cell r="D13" t="str">
            <v>Dung</v>
          </cell>
          <cell r="E13">
            <v>36298</v>
          </cell>
          <cell r="F13" t="str">
            <v>Nữ</v>
          </cell>
          <cell r="G13">
            <v>82</v>
          </cell>
          <cell r="H13">
            <v>80</v>
          </cell>
          <cell r="I13" t="str">
            <v>Tốt</v>
          </cell>
        </row>
        <row r="14">
          <cell r="B14" t="str">
            <v>18K4171011</v>
          </cell>
          <cell r="C14" t="str">
            <v xml:space="preserve">Lê Thị </v>
          </cell>
          <cell r="D14" t="str">
            <v>Dung</v>
          </cell>
          <cell r="E14">
            <v>36576</v>
          </cell>
          <cell r="F14" t="str">
            <v>Nữ</v>
          </cell>
          <cell r="G14">
            <v>82</v>
          </cell>
          <cell r="H14">
            <v>80</v>
          </cell>
          <cell r="I14" t="str">
            <v>Tốt</v>
          </cell>
        </row>
        <row r="15">
          <cell r="B15" t="str">
            <v>18K4171012</v>
          </cell>
          <cell r="C15" t="str">
            <v>Trần Phước</v>
          </cell>
          <cell r="D15" t="str">
            <v>Duy</v>
          </cell>
          <cell r="E15" t="str">
            <v>01/01/2000</v>
          </cell>
          <cell r="F15" t="str">
            <v>Nam</v>
          </cell>
          <cell r="G15">
            <v>69</v>
          </cell>
          <cell r="H15">
            <v>69</v>
          </cell>
          <cell r="I15" t="str">
            <v>Khá</v>
          </cell>
        </row>
        <row r="16">
          <cell r="B16" t="str">
            <v>18K4171017</v>
          </cell>
          <cell r="C16" t="str">
            <v>Đinh Nữ Nguyệt</v>
          </cell>
          <cell r="D16" t="str">
            <v>Hà</v>
          </cell>
          <cell r="E16">
            <v>36858</v>
          </cell>
          <cell r="F16" t="str">
            <v>Nữ</v>
          </cell>
          <cell r="G16">
            <v>83</v>
          </cell>
          <cell r="H16">
            <v>83</v>
          </cell>
          <cell r="I16" t="str">
            <v>Tốt</v>
          </cell>
        </row>
        <row r="17">
          <cell r="B17" t="str">
            <v>18K4171018</v>
          </cell>
          <cell r="C17" t="str">
            <v xml:space="preserve">Nguyễn Thị Thu </v>
          </cell>
          <cell r="D17" t="str">
            <v>Hà</v>
          </cell>
          <cell r="E17" t="str">
            <v>05/01/2000</v>
          </cell>
          <cell r="F17" t="str">
            <v>Nữ</v>
          </cell>
          <cell r="G17">
            <v>77</v>
          </cell>
          <cell r="H17">
            <v>79</v>
          </cell>
          <cell r="I17" t="str">
            <v>Khá</v>
          </cell>
        </row>
        <row r="18">
          <cell r="B18" t="str">
            <v>18K4171023</v>
          </cell>
          <cell r="C18" t="str">
            <v>Võ Quỳnh</v>
          </cell>
          <cell r="D18" t="str">
            <v>Kha</v>
          </cell>
          <cell r="E18" t="str">
            <v>04/05/1999</v>
          </cell>
          <cell r="F18" t="str">
            <v>Nam</v>
          </cell>
          <cell r="G18">
            <v>68</v>
          </cell>
          <cell r="H18">
            <v>68</v>
          </cell>
          <cell r="I18" t="str">
            <v>Khá</v>
          </cell>
        </row>
        <row r="19">
          <cell r="B19" t="str">
            <v>18K4171027</v>
          </cell>
          <cell r="C19" t="str">
            <v>Trần Thị Kiều</v>
          </cell>
          <cell r="D19" t="str">
            <v>Linh</v>
          </cell>
          <cell r="E19">
            <v>36762</v>
          </cell>
          <cell r="F19" t="str">
            <v>Nữ</v>
          </cell>
          <cell r="G19">
            <v>71</v>
          </cell>
          <cell r="H19">
            <v>71</v>
          </cell>
          <cell r="I19" t="str">
            <v>Khá</v>
          </cell>
        </row>
        <row r="20">
          <cell r="B20" t="str">
            <v>18K4171029</v>
          </cell>
          <cell r="C20" t="str">
            <v xml:space="preserve">Lê </v>
          </cell>
          <cell r="D20" t="str">
            <v>Long</v>
          </cell>
          <cell r="E20">
            <v>36640</v>
          </cell>
          <cell r="F20" t="str">
            <v>Nam</v>
          </cell>
          <cell r="G20">
            <v>72</v>
          </cell>
          <cell r="H20">
            <v>72</v>
          </cell>
          <cell r="I20" t="str">
            <v>Khá</v>
          </cell>
        </row>
        <row r="21">
          <cell r="B21" t="str">
            <v>18K4171030</v>
          </cell>
          <cell r="C21" t="str">
            <v>Hoàng Thị Quỳnh</v>
          </cell>
          <cell r="D21" t="str">
            <v>Lưu</v>
          </cell>
          <cell r="E21">
            <v>36667</v>
          </cell>
          <cell r="F21" t="str">
            <v>Nữ</v>
          </cell>
          <cell r="G21">
            <v>80</v>
          </cell>
          <cell r="H21">
            <v>78</v>
          </cell>
          <cell r="I21" t="str">
            <v>Khá</v>
          </cell>
        </row>
        <row r="22">
          <cell r="B22" t="str">
            <v>18K4171031</v>
          </cell>
          <cell r="C22" t="str">
            <v xml:space="preserve">Nguyễn Hạnh </v>
          </cell>
          <cell r="D22" t="str">
            <v>Nguyên</v>
          </cell>
          <cell r="E22">
            <v>36645</v>
          </cell>
          <cell r="F22" t="str">
            <v>Nữ</v>
          </cell>
          <cell r="G22">
            <v>82</v>
          </cell>
          <cell r="H22">
            <v>82</v>
          </cell>
          <cell r="I22" t="str">
            <v>Tốt</v>
          </cell>
        </row>
        <row r="23">
          <cell r="B23" t="str">
            <v>18K4171032</v>
          </cell>
          <cell r="C23" t="str">
            <v>Trần Thuỳ</v>
          </cell>
          <cell r="D23" t="str">
            <v>Nhung</v>
          </cell>
          <cell r="E23">
            <v>36683</v>
          </cell>
          <cell r="F23" t="str">
            <v>Nữ</v>
          </cell>
          <cell r="G23">
            <v>83</v>
          </cell>
          <cell r="H23">
            <v>83</v>
          </cell>
          <cell r="I23" t="str">
            <v>Tốt</v>
          </cell>
        </row>
        <row r="24">
          <cell r="B24" t="str">
            <v>18K4171033</v>
          </cell>
          <cell r="C24" t="str">
            <v>Trần Thị Tuyết</v>
          </cell>
          <cell r="D24" t="str">
            <v>Nữ</v>
          </cell>
          <cell r="E24">
            <v>36786</v>
          </cell>
          <cell r="F24" t="str">
            <v>Nữ</v>
          </cell>
          <cell r="G24">
            <v>81</v>
          </cell>
          <cell r="H24">
            <v>81</v>
          </cell>
          <cell r="I24" t="str">
            <v>Tốt</v>
          </cell>
        </row>
        <row r="25">
          <cell r="B25" t="str">
            <v>18K4171034</v>
          </cell>
          <cell r="C25" t="str">
            <v>Lê Thị Kiều</v>
          </cell>
          <cell r="D25" t="str">
            <v>Oanh</v>
          </cell>
          <cell r="E25">
            <v>36695</v>
          </cell>
          <cell r="F25" t="str">
            <v>Nữ</v>
          </cell>
          <cell r="G25">
            <v>75</v>
          </cell>
          <cell r="H25">
            <v>75</v>
          </cell>
          <cell r="I25" t="str">
            <v>Khá</v>
          </cell>
        </row>
        <row r="26">
          <cell r="B26" t="str">
            <v>18K4171035</v>
          </cell>
          <cell r="C26" t="str">
            <v xml:space="preserve">Nguyễn Châu </v>
          </cell>
          <cell r="D26" t="str">
            <v>Quang</v>
          </cell>
          <cell r="E26">
            <v>36569</v>
          </cell>
          <cell r="F26" t="str">
            <v>Nam</v>
          </cell>
          <cell r="G26">
            <v>72</v>
          </cell>
          <cell r="H26">
            <v>72</v>
          </cell>
          <cell r="I26" t="str">
            <v>Khá</v>
          </cell>
        </row>
        <row r="27">
          <cell r="B27" t="str">
            <v>18K4171037</v>
          </cell>
          <cell r="C27" t="str">
            <v xml:space="preserve">Trần Nhật </v>
          </cell>
          <cell r="D27" t="str">
            <v>Quang</v>
          </cell>
          <cell r="E27">
            <v>36825</v>
          </cell>
          <cell r="F27" t="str">
            <v>Nam</v>
          </cell>
          <cell r="G27">
            <v>85</v>
          </cell>
          <cell r="H27">
            <v>83</v>
          </cell>
          <cell r="I27" t="str">
            <v>Tốt</v>
          </cell>
        </row>
        <row r="28">
          <cell r="B28" t="str">
            <v>18K4171039</v>
          </cell>
          <cell r="C28" t="str">
            <v>Tống Huy</v>
          </cell>
          <cell r="D28" t="str">
            <v>Tài</v>
          </cell>
          <cell r="E28">
            <v>36804</v>
          </cell>
          <cell r="F28" t="str">
            <v>Nam</v>
          </cell>
          <cell r="G28">
            <v>78</v>
          </cell>
          <cell r="H28">
            <v>78</v>
          </cell>
          <cell r="I28" t="str">
            <v>Khá</v>
          </cell>
        </row>
        <row r="29">
          <cell r="B29" t="str">
            <v>18K4171040</v>
          </cell>
          <cell r="C29" t="str">
            <v>Trương Thị Minh</v>
          </cell>
          <cell r="D29" t="str">
            <v>Tâm</v>
          </cell>
          <cell r="E29">
            <v>36676</v>
          </cell>
          <cell r="F29" t="str">
            <v>Nữ</v>
          </cell>
          <cell r="G29">
            <v>82</v>
          </cell>
          <cell r="H29">
            <v>82</v>
          </cell>
          <cell r="I29" t="str">
            <v>Tốt</v>
          </cell>
        </row>
        <row r="30">
          <cell r="B30" t="str">
            <v>18K4171041</v>
          </cell>
          <cell r="C30" t="str">
            <v xml:space="preserve">Võ Thị </v>
          </cell>
          <cell r="D30" t="str">
            <v>Thanh</v>
          </cell>
          <cell r="E30">
            <v>36835</v>
          </cell>
          <cell r="F30" t="str">
            <v>Nữ</v>
          </cell>
          <cell r="G30">
            <v>83</v>
          </cell>
          <cell r="H30">
            <v>83</v>
          </cell>
          <cell r="I30" t="str">
            <v>Tốt</v>
          </cell>
        </row>
        <row r="31">
          <cell r="B31" t="str">
            <v>18K4171042</v>
          </cell>
          <cell r="C31" t="str">
            <v xml:space="preserve">Hoàng Nguyễn Tấn </v>
          </cell>
          <cell r="D31" t="str">
            <v>Thành</v>
          </cell>
          <cell r="E31">
            <v>36837</v>
          </cell>
          <cell r="F31" t="str">
            <v>Nam</v>
          </cell>
          <cell r="G31">
            <v>80</v>
          </cell>
          <cell r="H31">
            <v>80</v>
          </cell>
          <cell r="I31" t="str">
            <v>Tốt</v>
          </cell>
        </row>
        <row r="32">
          <cell r="B32" t="str">
            <v>18K4171045</v>
          </cell>
          <cell r="C32" t="str">
            <v>Nguyễn Quang</v>
          </cell>
          <cell r="D32" t="str">
            <v>Thaắng</v>
          </cell>
          <cell r="E32">
            <v>36638</v>
          </cell>
          <cell r="F32" t="str">
            <v>Nam</v>
          </cell>
          <cell r="G32">
            <v>86</v>
          </cell>
          <cell r="H32">
            <v>84</v>
          </cell>
          <cell r="I32" t="str">
            <v>Tốt</v>
          </cell>
        </row>
        <row r="33">
          <cell r="B33" t="str">
            <v>18K4171047</v>
          </cell>
          <cell r="C33" t="str">
            <v xml:space="preserve">Lê Thị Hoài </v>
          </cell>
          <cell r="D33" t="str">
            <v>Thương</v>
          </cell>
          <cell r="E33">
            <v>36835</v>
          </cell>
          <cell r="F33" t="str">
            <v>Nữ</v>
          </cell>
          <cell r="G33">
            <v>80</v>
          </cell>
          <cell r="H33">
            <v>78</v>
          </cell>
          <cell r="I33" t="str">
            <v>Khá</v>
          </cell>
        </row>
        <row r="34">
          <cell r="B34" t="str">
            <v>18K4171048</v>
          </cell>
          <cell r="C34" t="str">
            <v xml:space="preserve">Phan Thị </v>
          </cell>
          <cell r="D34" t="str">
            <v>Tình</v>
          </cell>
          <cell r="E34">
            <v>36853</v>
          </cell>
          <cell r="F34" t="str">
            <v>Nữ</v>
          </cell>
          <cell r="G34">
            <v>82</v>
          </cell>
          <cell r="H34">
            <v>82</v>
          </cell>
          <cell r="I34" t="str">
            <v>Tốt</v>
          </cell>
        </row>
        <row r="35">
          <cell r="B35" t="str">
            <v>18K4171049</v>
          </cell>
          <cell r="C35" t="str">
            <v xml:space="preserve">Lê Thị Như </v>
          </cell>
          <cell r="D35" t="str">
            <v>Trang</v>
          </cell>
          <cell r="E35">
            <v>36791</v>
          </cell>
          <cell r="F35" t="str">
            <v>Nữ</v>
          </cell>
          <cell r="G35">
            <v>80</v>
          </cell>
          <cell r="H35">
            <v>78</v>
          </cell>
          <cell r="I35" t="str">
            <v>Khá</v>
          </cell>
        </row>
        <row r="36">
          <cell r="B36" t="str">
            <v>18K4171053</v>
          </cell>
          <cell r="C36" t="str">
            <v xml:space="preserve">Trần Tiểu </v>
          </cell>
          <cell r="D36" t="str">
            <v>Vi</v>
          </cell>
          <cell r="E36">
            <v>36617</v>
          </cell>
          <cell r="F36" t="str">
            <v>Nữ</v>
          </cell>
          <cell r="G36">
            <v>80</v>
          </cell>
          <cell r="H36">
            <v>80</v>
          </cell>
          <cell r="I36" t="str">
            <v>Tốt</v>
          </cell>
        </row>
        <row r="37">
          <cell r="B37" t="str">
            <v>18K4171054</v>
          </cell>
          <cell r="C37" t="str">
            <v>Võ Diệu</v>
          </cell>
          <cell r="D37" t="str">
            <v>Vy</v>
          </cell>
          <cell r="E37">
            <v>36476</v>
          </cell>
          <cell r="F37" t="str">
            <v>Nữ</v>
          </cell>
          <cell r="G37">
            <v>85</v>
          </cell>
          <cell r="H37">
            <v>83</v>
          </cell>
          <cell r="I37" t="str">
            <v>Tốt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3" sqref="C13"/>
    </sheetView>
  </sheetViews>
  <sheetFormatPr defaultRowHeight="15.75" x14ac:dyDescent="0.25"/>
  <cols>
    <col min="1" max="1" width="5.42578125" style="3" customWidth="1"/>
    <col min="2" max="2" width="14.85546875" style="3" customWidth="1"/>
    <col min="3" max="3" width="22.7109375" style="3" customWidth="1"/>
    <col min="4" max="4" width="13" style="3" customWidth="1"/>
    <col min="5" max="5" width="13.42578125" style="3" customWidth="1"/>
    <col min="6" max="6" width="10.5703125" style="3" customWidth="1"/>
    <col min="7" max="7" width="11.42578125" style="3" customWidth="1"/>
    <col min="8" max="8" width="9.140625" style="3"/>
    <col min="9" max="9" width="14.140625" style="3" customWidth="1"/>
    <col min="10" max="10" width="14.85546875" style="3" customWidth="1"/>
    <col min="11" max="16384" width="9.140625" style="3"/>
  </cols>
  <sheetData>
    <row r="1" spans="1:10" ht="21" customHeight="1" x14ac:dyDescent="0.25">
      <c r="B1" s="30" t="s">
        <v>69</v>
      </c>
      <c r="C1" s="30"/>
      <c r="D1" s="30"/>
      <c r="E1" s="30"/>
      <c r="F1" s="30"/>
      <c r="G1" s="30"/>
      <c r="H1" s="30"/>
    </row>
    <row r="2" spans="1:10" ht="21" customHeight="1" x14ac:dyDescent="0.25">
      <c r="B2" s="31" t="s">
        <v>74</v>
      </c>
      <c r="C2" s="31"/>
      <c r="D2" s="31"/>
      <c r="E2" s="31"/>
      <c r="F2" s="31"/>
      <c r="G2" s="31"/>
      <c r="H2" s="31"/>
    </row>
    <row r="3" spans="1:10" s="4" customFormat="1" ht="47.25" x14ac:dyDescent="0.25">
      <c r="A3" s="5" t="s">
        <v>60</v>
      </c>
      <c r="B3" s="5" t="s">
        <v>61</v>
      </c>
      <c r="C3" s="13" t="s">
        <v>62</v>
      </c>
      <c r="D3" s="14" t="s">
        <v>63</v>
      </c>
      <c r="E3" s="5" t="s">
        <v>64</v>
      </c>
      <c r="F3" s="5" t="s">
        <v>65</v>
      </c>
      <c r="G3" s="5" t="s">
        <v>66</v>
      </c>
      <c r="H3" s="6" t="s">
        <v>76</v>
      </c>
      <c r="I3" s="6" t="s">
        <v>75</v>
      </c>
      <c r="J3" s="6" t="s">
        <v>80</v>
      </c>
    </row>
    <row r="4" spans="1:10" ht="20.25" customHeight="1" x14ac:dyDescent="0.25">
      <c r="A4" s="7">
        <v>1</v>
      </c>
      <c r="B4" s="7" t="s">
        <v>0</v>
      </c>
      <c r="C4" s="15" t="s">
        <v>1</v>
      </c>
      <c r="D4" s="16" t="s">
        <v>2</v>
      </c>
      <c r="E4" s="7" t="s">
        <v>3</v>
      </c>
      <c r="F4" s="7">
        <v>8.92</v>
      </c>
      <c r="G4" s="19" t="s">
        <v>59</v>
      </c>
      <c r="H4" s="19" t="s">
        <v>67</v>
      </c>
      <c r="I4" s="8">
        <v>1012500</v>
      </c>
      <c r="J4" s="8">
        <f>I4*5</f>
        <v>5062500</v>
      </c>
    </row>
    <row r="5" spans="1:10" ht="20.25" customHeight="1" x14ac:dyDescent="0.25">
      <c r="A5" s="7">
        <v>2</v>
      </c>
      <c r="B5" s="7" t="s">
        <v>4</v>
      </c>
      <c r="C5" s="15" t="s">
        <v>5</v>
      </c>
      <c r="D5" s="16" t="s">
        <v>6</v>
      </c>
      <c r="E5" s="7" t="s">
        <v>3</v>
      </c>
      <c r="F5" s="7">
        <v>8.49</v>
      </c>
      <c r="G5" s="19" t="s">
        <v>79</v>
      </c>
      <c r="H5" s="34" t="s">
        <v>81</v>
      </c>
      <c r="I5" s="35"/>
      <c r="J5" s="36"/>
    </row>
    <row r="6" spans="1:10" ht="20.25" customHeight="1" x14ac:dyDescent="0.25">
      <c r="A6" s="7">
        <v>3</v>
      </c>
      <c r="B6" s="7" t="s">
        <v>7</v>
      </c>
      <c r="C6" s="15" t="s">
        <v>8</v>
      </c>
      <c r="D6" s="16" t="s">
        <v>9</v>
      </c>
      <c r="E6" s="7" t="s">
        <v>10</v>
      </c>
      <c r="F6" s="7">
        <v>8.1</v>
      </c>
      <c r="G6" s="19" t="s">
        <v>79</v>
      </c>
      <c r="H6" s="34" t="s">
        <v>81</v>
      </c>
      <c r="I6" s="35"/>
      <c r="J6" s="36"/>
    </row>
    <row r="7" spans="1:10" ht="20.25" customHeight="1" x14ac:dyDescent="0.25">
      <c r="A7" s="7">
        <v>4</v>
      </c>
      <c r="B7" s="7" t="s">
        <v>11</v>
      </c>
      <c r="C7" s="15" t="s">
        <v>12</v>
      </c>
      <c r="D7" s="16" t="s">
        <v>13</v>
      </c>
      <c r="E7" s="7" t="s">
        <v>14</v>
      </c>
      <c r="F7" s="7">
        <v>7.77</v>
      </c>
      <c r="G7" s="19" t="s">
        <v>59</v>
      </c>
      <c r="H7" s="34" t="s">
        <v>81</v>
      </c>
      <c r="I7" s="35"/>
      <c r="J7" s="36"/>
    </row>
    <row r="8" spans="1:10" ht="20.25" customHeight="1" x14ac:dyDescent="0.25">
      <c r="A8" s="7">
        <v>5</v>
      </c>
      <c r="B8" s="7" t="s">
        <v>15</v>
      </c>
      <c r="C8" s="15" t="s">
        <v>16</v>
      </c>
      <c r="D8" s="16" t="s">
        <v>17</v>
      </c>
      <c r="E8" s="7" t="s">
        <v>18</v>
      </c>
      <c r="F8" s="7">
        <v>7.45</v>
      </c>
      <c r="G8" s="19" t="s">
        <v>68</v>
      </c>
      <c r="H8" s="34" t="s">
        <v>81</v>
      </c>
      <c r="I8" s="35"/>
      <c r="J8" s="36"/>
    </row>
    <row r="9" spans="1:10" ht="20.25" customHeight="1" x14ac:dyDescent="0.25">
      <c r="A9" s="9">
        <v>6</v>
      </c>
      <c r="B9" s="9" t="s">
        <v>19</v>
      </c>
      <c r="C9" s="17" t="s">
        <v>20</v>
      </c>
      <c r="D9" s="18" t="s">
        <v>21</v>
      </c>
      <c r="E9" s="9" t="s">
        <v>22</v>
      </c>
      <c r="F9" s="9">
        <v>7.21</v>
      </c>
      <c r="G9" s="20" t="s">
        <v>59</v>
      </c>
      <c r="H9" s="34" t="s">
        <v>81</v>
      </c>
      <c r="I9" s="35"/>
      <c r="J9" s="36"/>
    </row>
    <row r="10" spans="1:10" x14ac:dyDescent="0.25">
      <c r="H10" s="32" t="s">
        <v>70</v>
      </c>
      <c r="I10" s="33"/>
      <c r="J10" s="12">
        <f>SUM(J4:J9)</f>
        <v>5062500</v>
      </c>
    </row>
    <row r="12" spans="1:10" ht="19.5" customHeight="1" x14ac:dyDescent="0.25">
      <c r="C12" s="11" t="s">
        <v>71</v>
      </c>
      <c r="D12" s="12">
        <v>7008000</v>
      </c>
    </row>
    <row r="13" spans="1:10" ht="19.5" customHeight="1" x14ac:dyDescent="0.25">
      <c r="C13" s="11" t="s">
        <v>72</v>
      </c>
      <c r="D13" s="12">
        <f>J10</f>
        <v>5062500</v>
      </c>
    </row>
    <row r="14" spans="1:10" ht="19.5" customHeight="1" x14ac:dyDescent="0.25">
      <c r="C14" s="11" t="s">
        <v>73</v>
      </c>
      <c r="D14" s="12">
        <f>D12-D13</f>
        <v>1945500</v>
      </c>
    </row>
  </sheetData>
  <mergeCells count="8">
    <mergeCell ref="B1:H1"/>
    <mergeCell ref="B2:H2"/>
    <mergeCell ref="H10:I10"/>
    <mergeCell ref="H5:J5"/>
    <mergeCell ref="H6:J6"/>
    <mergeCell ref="H7:J7"/>
    <mergeCell ref="H8:J8"/>
    <mergeCell ref="H9:J9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14" sqref="E14"/>
    </sheetView>
  </sheetViews>
  <sheetFormatPr defaultRowHeight="15" x14ac:dyDescent="0.25"/>
  <cols>
    <col min="1" max="1" width="6.140625" style="1" customWidth="1"/>
    <col min="2" max="2" width="13.42578125" style="1" customWidth="1"/>
    <col min="3" max="3" width="23.140625" style="1" customWidth="1"/>
    <col min="4" max="4" width="15.28515625" style="1" customWidth="1"/>
    <col min="5" max="5" width="12.42578125" style="1" customWidth="1"/>
    <col min="6" max="6" width="10.7109375" style="1" customWidth="1"/>
    <col min="7" max="7" width="10.42578125" style="1" customWidth="1"/>
    <col min="8" max="8" width="10.28515625" style="1" customWidth="1"/>
    <col min="9" max="10" width="13.5703125" style="1" customWidth="1"/>
    <col min="11" max="16384" width="9.140625" style="1"/>
  </cols>
  <sheetData>
    <row r="1" spans="1:10" s="3" customFormat="1" ht="21" customHeight="1" x14ac:dyDescent="0.25">
      <c r="B1" s="30" t="s">
        <v>77</v>
      </c>
      <c r="C1" s="30"/>
      <c r="D1" s="30"/>
      <c r="E1" s="30"/>
      <c r="F1" s="30"/>
      <c r="G1" s="30"/>
      <c r="H1" s="30"/>
    </row>
    <row r="2" spans="1:10" s="3" customFormat="1" ht="21" customHeight="1" x14ac:dyDescent="0.25">
      <c r="B2" s="4"/>
      <c r="C2" s="31" t="s">
        <v>74</v>
      </c>
      <c r="D2" s="31"/>
      <c r="E2" s="31"/>
      <c r="F2" s="31"/>
      <c r="G2" s="31"/>
    </row>
    <row r="3" spans="1:10" s="4" customFormat="1" ht="47.25" x14ac:dyDescent="0.25">
      <c r="A3" s="11" t="s">
        <v>60</v>
      </c>
      <c r="B3" s="11" t="s">
        <v>61</v>
      </c>
      <c r="C3" s="26" t="s">
        <v>62</v>
      </c>
      <c r="D3" s="27" t="s">
        <v>63</v>
      </c>
      <c r="E3" s="11" t="s">
        <v>64</v>
      </c>
      <c r="F3" s="11" t="s">
        <v>65</v>
      </c>
      <c r="G3" s="11" t="s">
        <v>66</v>
      </c>
      <c r="H3" s="28" t="s">
        <v>76</v>
      </c>
      <c r="I3" s="28" t="s">
        <v>75</v>
      </c>
      <c r="J3" s="28" t="s">
        <v>80</v>
      </c>
    </row>
    <row r="4" spans="1:10" s="3" customFormat="1" ht="20.25" customHeight="1" x14ac:dyDescent="0.25">
      <c r="A4" s="21">
        <v>1</v>
      </c>
      <c r="B4" s="21" t="s">
        <v>25</v>
      </c>
      <c r="C4" s="22" t="s">
        <v>26</v>
      </c>
      <c r="D4" s="23" t="s">
        <v>24</v>
      </c>
      <c r="E4" s="21" t="s">
        <v>27</v>
      </c>
      <c r="F4" s="21" t="s">
        <v>28</v>
      </c>
      <c r="G4" s="24" t="s">
        <v>59</v>
      </c>
      <c r="H4" s="24" t="s">
        <v>68</v>
      </c>
      <c r="I4" s="25">
        <v>810000</v>
      </c>
      <c r="J4" s="25">
        <f>I4*5</f>
        <v>4050000</v>
      </c>
    </row>
    <row r="5" spans="1:10" s="3" customFormat="1" ht="20.25" customHeight="1" x14ac:dyDescent="0.25">
      <c r="A5" s="9">
        <v>2</v>
      </c>
      <c r="B5" s="9" t="s">
        <v>29</v>
      </c>
      <c r="C5" s="17" t="s">
        <v>30</v>
      </c>
      <c r="D5" s="18" t="s">
        <v>21</v>
      </c>
      <c r="E5" s="9" t="s">
        <v>31</v>
      </c>
      <c r="F5" s="9" t="s">
        <v>32</v>
      </c>
      <c r="G5" s="20" t="s">
        <v>59</v>
      </c>
      <c r="H5" s="20" t="s">
        <v>68</v>
      </c>
      <c r="I5" s="10">
        <v>810000</v>
      </c>
      <c r="J5" s="10">
        <f>I5*5</f>
        <v>4050000</v>
      </c>
    </row>
    <row r="6" spans="1:10" ht="18" customHeight="1" x14ac:dyDescent="0.25">
      <c r="H6" s="37" t="s">
        <v>70</v>
      </c>
      <c r="I6" s="38"/>
      <c r="J6" s="2">
        <f>SUM(J4:J5)</f>
        <v>8100000</v>
      </c>
    </row>
    <row r="8" spans="1:10" ht="21" customHeight="1" x14ac:dyDescent="0.25">
      <c r="C8" s="11" t="s">
        <v>71</v>
      </c>
      <c r="D8" s="12">
        <v>10336000</v>
      </c>
    </row>
    <row r="9" spans="1:10" ht="21" customHeight="1" x14ac:dyDescent="0.25">
      <c r="C9" s="11" t="s">
        <v>72</v>
      </c>
      <c r="D9" s="12">
        <f>J6</f>
        <v>8100000</v>
      </c>
    </row>
    <row r="10" spans="1:10" ht="21" customHeight="1" x14ac:dyDescent="0.25">
      <c r="C10" s="11" t="s">
        <v>73</v>
      </c>
      <c r="D10" s="12">
        <f>D8-D9</f>
        <v>2236000</v>
      </c>
    </row>
  </sheetData>
  <mergeCells count="3">
    <mergeCell ref="B1:H1"/>
    <mergeCell ref="C2:G2"/>
    <mergeCell ref="H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8" sqref="B18"/>
    </sheetView>
  </sheetViews>
  <sheetFormatPr defaultRowHeight="15" x14ac:dyDescent="0.25"/>
  <cols>
    <col min="1" max="1" width="6.85546875" customWidth="1"/>
    <col min="2" max="2" width="13.7109375" customWidth="1"/>
    <col min="3" max="3" width="25.5703125" customWidth="1"/>
    <col min="4" max="4" width="14.85546875" customWidth="1"/>
    <col min="5" max="5" width="12.42578125" customWidth="1"/>
    <col min="6" max="6" width="11.42578125" customWidth="1"/>
    <col min="9" max="9" width="15.85546875" customWidth="1"/>
    <col min="10" max="10" width="15.42578125" customWidth="1"/>
  </cols>
  <sheetData>
    <row r="1" spans="1:10" s="3" customFormat="1" ht="21" customHeight="1" x14ac:dyDescent="0.25">
      <c r="B1" s="30" t="s">
        <v>78</v>
      </c>
      <c r="C1" s="30"/>
      <c r="D1" s="30"/>
      <c r="E1" s="30"/>
      <c r="F1" s="30"/>
      <c r="G1" s="30"/>
      <c r="H1" s="30"/>
    </row>
    <row r="2" spans="1:10" s="3" customFormat="1" ht="21" customHeight="1" x14ac:dyDescent="0.25">
      <c r="B2" s="4"/>
      <c r="C2" s="31" t="s">
        <v>74</v>
      </c>
      <c r="D2" s="31"/>
      <c r="E2" s="31"/>
      <c r="F2" s="31"/>
      <c r="G2" s="31"/>
    </row>
    <row r="3" spans="1:10" s="4" customFormat="1" ht="47.25" x14ac:dyDescent="0.25">
      <c r="A3" s="11" t="s">
        <v>60</v>
      </c>
      <c r="B3" s="11" t="s">
        <v>61</v>
      </c>
      <c r="C3" s="26" t="s">
        <v>62</v>
      </c>
      <c r="D3" s="27" t="s">
        <v>63</v>
      </c>
      <c r="E3" s="11" t="s">
        <v>64</v>
      </c>
      <c r="F3" s="11" t="s">
        <v>65</v>
      </c>
      <c r="G3" s="11" t="s">
        <v>66</v>
      </c>
      <c r="H3" s="28" t="s">
        <v>76</v>
      </c>
      <c r="I3" s="28" t="s">
        <v>75</v>
      </c>
      <c r="J3" s="28" t="s">
        <v>80</v>
      </c>
    </row>
    <row r="4" spans="1:10" s="3" customFormat="1" ht="20.25" customHeight="1" x14ac:dyDescent="0.25">
      <c r="A4" s="7">
        <v>1</v>
      </c>
      <c r="B4" s="7" t="s">
        <v>34</v>
      </c>
      <c r="C4" s="15" t="s">
        <v>35</v>
      </c>
      <c r="D4" s="16" t="s">
        <v>6</v>
      </c>
      <c r="E4" s="7" t="s">
        <v>36</v>
      </c>
      <c r="F4" s="7">
        <v>8.19</v>
      </c>
      <c r="G4" s="19" t="str">
        <f>VLOOKUP(B4,[1]Sheet1!$B$11:$I$37,8,0)</f>
        <v>Tốt</v>
      </c>
      <c r="H4" s="19" t="s">
        <v>67</v>
      </c>
      <c r="I4" s="8">
        <v>1012500</v>
      </c>
      <c r="J4" s="8">
        <f>I4*5</f>
        <v>5062500</v>
      </c>
    </row>
    <row r="5" spans="1:10" s="3" customFormat="1" ht="20.25" customHeight="1" x14ac:dyDescent="0.25">
      <c r="A5" s="7">
        <v>2</v>
      </c>
      <c r="B5" s="7" t="s">
        <v>37</v>
      </c>
      <c r="C5" s="15" t="s">
        <v>38</v>
      </c>
      <c r="D5" s="16" t="s">
        <v>23</v>
      </c>
      <c r="E5" s="7" t="s">
        <v>39</v>
      </c>
      <c r="F5" s="7">
        <v>7.75</v>
      </c>
      <c r="G5" s="19" t="str">
        <f>VLOOKUP(B5,[1]Sheet1!$B$11:$I$37,8,0)</f>
        <v>Tốt</v>
      </c>
      <c r="H5" s="19" t="s">
        <v>68</v>
      </c>
      <c r="I5" s="8">
        <v>810000</v>
      </c>
      <c r="J5" s="8">
        <f t="shared" ref="J5:J6" si="0">I5*5</f>
        <v>4050000</v>
      </c>
    </row>
    <row r="6" spans="1:10" s="3" customFormat="1" ht="20.25" customHeight="1" x14ac:dyDescent="0.25">
      <c r="A6" s="7">
        <v>3</v>
      </c>
      <c r="B6" s="7" t="s">
        <v>40</v>
      </c>
      <c r="C6" s="15" t="s">
        <v>41</v>
      </c>
      <c r="D6" s="16" t="s">
        <v>42</v>
      </c>
      <c r="E6" s="7" t="s">
        <v>43</v>
      </c>
      <c r="F6" s="7">
        <v>7.86</v>
      </c>
      <c r="G6" s="19" t="str">
        <f>VLOOKUP(B6,[1]Sheet1!$B$11:$I$37,8,0)</f>
        <v>Khá</v>
      </c>
      <c r="H6" s="19" t="s">
        <v>68</v>
      </c>
      <c r="I6" s="8">
        <v>810000</v>
      </c>
      <c r="J6" s="8">
        <f t="shared" si="0"/>
        <v>4050000</v>
      </c>
    </row>
    <row r="7" spans="1:10" s="3" customFormat="1" ht="20.25" customHeight="1" x14ac:dyDescent="0.25">
      <c r="A7" s="7">
        <v>4</v>
      </c>
      <c r="B7" s="7" t="s">
        <v>44</v>
      </c>
      <c r="C7" s="15" t="s">
        <v>45</v>
      </c>
      <c r="D7" s="16" t="s">
        <v>46</v>
      </c>
      <c r="E7" s="7" t="s">
        <v>33</v>
      </c>
      <c r="F7" s="7">
        <v>7.67</v>
      </c>
      <c r="G7" s="19" t="str">
        <f>VLOOKUP(B7,[1]Sheet1!$B$11:$I$37,8,0)</f>
        <v>Tốt</v>
      </c>
      <c r="H7" s="34" t="s">
        <v>81</v>
      </c>
      <c r="I7" s="35"/>
      <c r="J7" s="36"/>
    </row>
    <row r="8" spans="1:10" s="3" customFormat="1" ht="20.25" customHeight="1" x14ac:dyDescent="0.25">
      <c r="A8" s="7">
        <v>5</v>
      </c>
      <c r="B8" s="7" t="s">
        <v>47</v>
      </c>
      <c r="C8" s="15" t="s">
        <v>48</v>
      </c>
      <c r="D8" s="16" t="s">
        <v>49</v>
      </c>
      <c r="E8" s="7" t="s">
        <v>50</v>
      </c>
      <c r="F8" s="7">
        <v>7.71</v>
      </c>
      <c r="G8" s="19" t="str">
        <f>VLOOKUP(B8,[1]Sheet1!$B$11:$I$37,8,0)</f>
        <v>Tốt</v>
      </c>
      <c r="H8" s="34" t="s">
        <v>81</v>
      </c>
      <c r="I8" s="35"/>
      <c r="J8" s="36"/>
    </row>
    <row r="9" spans="1:10" s="3" customFormat="1" ht="20.25" customHeight="1" x14ac:dyDescent="0.25">
      <c r="A9" s="7">
        <v>6</v>
      </c>
      <c r="B9" s="7" t="s">
        <v>51</v>
      </c>
      <c r="C9" s="15" t="s">
        <v>52</v>
      </c>
      <c r="D9" s="16" t="s">
        <v>53</v>
      </c>
      <c r="E9" s="7" t="s">
        <v>54</v>
      </c>
      <c r="F9" s="7">
        <v>7.47</v>
      </c>
      <c r="G9" s="19" t="str">
        <f>VLOOKUP(B9,[1]Sheet1!$B$11:$I$37,8,0)</f>
        <v>Tốt</v>
      </c>
      <c r="H9" s="34" t="s">
        <v>81</v>
      </c>
      <c r="I9" s="35"/>
      <c r="J9" s="36"/>
    </row>
    <row r="10" spans="1:10" s="3" customFormat="1" ht="20.25" customHeight="1" x14ac:dyDescent="0.25">
      <c r="A10" s="9">
        <v>7</v>
      </c>
      <c r="B10" s="9" t="s">
        <v>55</v>
      </c>
      <c r="C10" s="17" t="s">
        <v>56</v>
      </c>
      <c r="D10" s="18" t="s">
        <v>57</v>
      </c>
      <c r="E10" s="9" t="s">
        <v>58</v>
      </c>
      <c r="F10" s="9">
        <v>7.06</v>
      </c>
      <c r="G10" s="20" t="str">
        <f>VLOOKUP(B10,[1]Sheet1!$B$11:$I$37,8,0)</f>
        <v>Tốt</v>
      </c>
      <c r="H10" s="34" t="s">
        <v>81</v>
      </c>
      <c r="I10" s="35"/>
      <c r="J10" s="36"/>
    </row>
    <row r="11" spans="1:10" ht="22.5" customHeight="1" x14ac:dyDescent="0.25">
      <c r="H11" s="29" t="s">
        <v>70</v>
      </c>
      <c r="I11" s="2"/>
      <c r="J11" s="2">
        <f>SUM(J4:J10)</f>
        <v>13162500</v>
      </c>
    </row>
    <row r="13" spans="1:10" ht="15.75" x14ac:dyDescent="0.25">
      <c r="C13" s="11" t="s">
        <v>71</v>
      </c>
      <c r="D13" s="12">
        <v>15136000</v>
      </c>
    </row>
    <row r="14" spans="1:10" ht="15.75" x14ac:dyDescent="0.25">
      <c r="C14" s="11" t="s">
        <v>72</v>
      </c>
      <c r="D14" s="12">
        <f>J11</f>
        <v>13162500</v>
      </c>
    </row>
    <row r="15" spans="1:10" ht="18.75" customHeight="1" x14ac:dyDescent="0.25">
      <c r="C15" s="11" t="s">
        <v>73</v>
      </c>
      <c r="D15" s="12">
        <f>D13-D14</f>
        <v>1973500</v>
      </c>
    </row>
  </sheetData>
  <mergeCells count="6">
    <mergeCell ref="H10:J10"/>
    <mergeCell ref="B1:H1"/>
    <mergeCell ref="C2:G2"/>
    <mergeCell ref="H7:J7"/>
    <mergeCell ref="H8:J8"/>
    <mergeCell ref="H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Kiem toan</vt:lpstr>
      <vt:lpstr>KHĐT</vt:lpstr>
      <vt:lpstr>QTKD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GPV</cp:lastModifiedBy>
  <cp:lastPrinted>2019-05-13T02:25:28Z</cp:lastPrinted>
  <dcterms:created xsi:type="dcterms:W3CDTF">2019-05-07T03:02:04Z</dcterms:created>
  <dcterms:modified xsi:type="dcterms:W3CDTF">2019-05-14T03:26:05Z</dcterms:modified>
</cp:coreProperties>
</file>